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firstSheet="1" activeTab="1"/>
  </bookViews>
  <sheets>
    <sheet name="Question 3" sheetId="1" r:id="rId1"/>
    <sheet name="Question 4" sheetId="2" r:id="rId2"/>
    <sheet name="Question 5" sheetId="3" r:id="rId3"/>
    <sheet name="Question 6" sheetId="4" r:id="rId4"/>
    <sheet name="Question 7" sheetId="5" r:id="rId5"/>
    <sheet name="Question 8" sheetId="6" r:id="rId6"/>
    <sheet name="Question 9" sheetId="7" r:id="rId7"/>
    <sheet name="Question 10" sheetId="8" r:id="rId8"/>
    <sheet name="Question 11" sheetId="9" r:id="rId9"/>
  </sheets>
  <definedNames>
    <definedName name="solver_eng" localSheetId="8" hidden="1">1</definedName>
    <definedName name="solver_neg" localSheetId="8" hidden="1">1</definedName>
    <definedName name="solver_num" localSheetId="8" hidden="1">0</definedName>
    <definedName name="solver_opt" localSheetId="8" hidden="1">'Question 11'!$C$11</definedName>
    <definedName name="solver_typ" localSheetId="8" hidden="1">1</definedName>
    <definedName name="solver_val" localSheetId="8" hidden="1">0</definedName>
    <definedName name="solver_ver" localSheetId="8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9" l="1"/>
  <c r="B7" i="9"/>
  <c r="B10" i="9" s="1"/>
  <c r="K4" i="9"/>
  <c r="J4" i="9"/>
  <c r="I4" i="9"/>
  <c r="H4" i="9"/>
  <c r="G4" i="9"/>
  <c r="F4" i="9"/>
  <c r="E4" i="9"/>
  <c r="D4" i="9"/>
  <c r="C4" i="9"/>
  <c r="B4" i="9"/>
  <c r="L3" i="9"/>
  <c r="L4" i="9" s="1"/>
  <c r="B10" i="8"/>
  <c r="B8" i="8"/>
  <c r="B7" i="8"/>
  <c r="K4" i="8"/>
  <c r="J4" i="8"/>
  <c r="I4" i="8"/>
  <c r="H4" i="8"/>
  <c r="G4" i="8"/>
  <c r="F4" i="8"/>
  <c r="E4" i="8"/>
  <c r="D4" i="8"/>
  <c r="B5" i="8" s="1"/>
  <c r="C4" i="8"/>
  <c r="B4" i="8"/>
  <c r="L3" i="8"/>
  <c r="L4" i="8" s="1"/>
  <c r="D1" i="7"/>
  <c r="D3" i="7" s="1"/>
  <c r="D5" i="7" s="1"/>
  <c r="K4" i="6"/>
  <c r="J4" i="6"/>
  <c r="I4" i="6"/>
  <c r="H4" i="6"/>
  <c r="G4" i="6"/>
  <c r="F4" i="6"/>
  <c r="E4" i="6"/>
  <c r="D4" i="6"/>
  <c r="C4" i="6"/>
  <c r="B4" i="6"/>
  <c r="L3" i="6"/>
  <c r="L4" i="6" s="1"/>
  <c r="L4" i="5"/>
  <c r="C4" i="5"/>
  <c r="D4" i="5"/>
  <c r="E4" i="5"/>
  <c r="F4" i="5"/>
  <c r="G4" i="5"/>
  <c r="H4" i="5"/>
  <c r="I4" i="5"/>
  <c r="J4" i="5"/>
  <c r="K4" i="5"/>
  <c r="B4" i="5"/>
  <c r="L3" i="5"/>
  <c r="D10" i="2"/>
  <c r="D10" i="4"/>
  <c r="D5" i="4"/>
  <c r="D4" i="4"/>
  <c r="D3" i="4"/>
  <c r="D2" i="4"/>
  <c r="D6" i="4" s="1"/>
  <c r="D8" i="4" s="1"/>
  <c r="D5" i="3"/>
  <c r="D4" i="3"/>
  <c r="D3" i="3"/>
  <c r="D2" i="3"/>
  <c r="D8" i="2"/>
  <c r="D5" i="1"/>
  <c r="D4" i="1"/>
  <c r="D3" i="1"/>
  <c r="D2" i="1"/>
  <c r="D6" i="1" s="1"/>
  <c r="D5" i="2"/>
  <c r="D4" i="2"/>
  <c r="D3" i="2"/>
  <c r="D2" i="2"/>
  <c r="B5" i="9" l="1"/>
  <c r="B5" i="6"/>
  <c r="B5" i="5"/>
  <c r="D6" i="3"/>
  <c r="D6" i="2"/>
</calcChain>
</file>

<file path=xl/sharedStrings.xml><?xml version="1.0" encoding="utf-8"?>
<sst xmlns="http://schemas.openxmlformats.org/spreadsheetml/2006/main" count="81" uniqueCount="21">
  <si>
    <t>Furniture</t>
  </si>
  <si>
    <t>Business Segment</t>
  </si>
  <si>
    <t>Apparel</t>
  </si>
  <si>
    <t>General Retail</t>
  </si>
  <si>
    <t>Sales Multiple</t>
  </si>
  <si>
    <t>Value ($MM)</t>
  </si>
  <si>
    <t>Interco's Total Firm Value</t>
  </si>
  <si>
    <t>Total Sales ($MM)</t>
  </si>
  <si>
    <t>Footwear</t>
  </si>
  <si>
    <t>Less Net Debt</t>
  </si>
  <si>
    <t>Interco's Total Firm Value less Net Debt</t>
  </si>
  <si>
    <t>Shares Outstanding</t>
  </si>
  <si>
    <t>Interco's Stock Price per share</t>
  </si>
  <si>
    <t>Year</t>
  </si>
  <si>
    <t>Cashflows ($ MM)</t>
  </si>
  <si>
    <t>Terminal Value</t>
  </si>
  <si>
    <t>WACC</t>
  </si>
  <si>
    <t>Discounted Cashflows ($MM)</t>
  </si>
  <si>
    <t>Value</t>
  </si>
  <si>
    <t>FCF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</si>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</sst>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4" fontId="0" fillId="0" borderId="0" xfId="0" applyNumberFormat="1"/>
    <xf numFmtId="8" fontId="0" fillId="0" borderId="0" xfId="0" applyNumberFormat="1"/>
    <xf numFmtId="0" fontId="0" fillId="0" borderId="1" xfId="0" applyBorder="1"/>
    <xf numFmtId="44" fontId="0" fillId="0" borderId="1" xfId="1" applyFont="1" applyBorder="1"/>
    <xf numFmtId="0" fontId="2" fillId="0" borderId="1" xfId="0" applyFont="1" applyBorder="1"/>
    <xf numFmtId="44" fontId="0" fillId="0" borderId="0" xfId="0" applyNumberFormat="1"/>
    <xf numFmtId="0" fontId="2" fillId="0" borderId="1" xfId="0" applyFont="1" applyFill="1" applyBorder="1"/>
    <xf numFmtId="44" fontId="0" fillId="0" borderId="1" xfId="0" applyNumberFormat="1" applyBorder="1"/>
    <xf numFmtId="0" fontId="0" fillId="0" borderId="2" xfId="0" applyBorder="1"/>
    <xf numFmtId="0" fontId="0" fillId="0" borderId="3" xfId="0" applyBorder="1"/>
    <xf numFmtId="44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Font="1" applyBorder="1"/>
    <xf numFmtId="0" fontId="0" fillId="0" borderId="2" xfId="0" applyFont="1" applyBorder="1"/>
    <xf numFmtId="0" fontId="0" fillId="0" borderId="3" xfId="0" applyFont="1" applyBorder="1"/>
    <xf numFmtId="44" fontId="0" fillId="0" borderId="1" xfId="0" applyNumberFormat="1" applyFont="1" applyBorder="1"/>
    <xf numFmtId="9" fontId="0" fillId="0" borderId="1" xfId="0" applyNumberFormat="1" applyBorder="1"/>
    <xf numFmtId="10" fontId="0" fillId="0" borderId="1" xfId="2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6"/>
    </sheetView>
  </sheetViews>
  <sheetFormatPr defaultRowHeight="15" x14ac:dyDescent="0.25"/>
  <cols>
    <col min="1" max="1" width="33.5703125" bestFit="1" customWidth="1"/>
    <col min="2" max="2" width="17.85546875" bestFit="1" customWidth="1"/>
    <col min="3" max="3" width="13.7109375" bestFit="1" customWidth="1"/>
    <col min="4" max="4" width="12.7109375" bestFit="1" customWidth="1"/>
  </cols>
  <sheetData>
    <row r="1" spans="1:4" x14ac:dyDescent="0.25">
      <c r="A1" s="5" t="s">
        <v>1</v>
      </c>
      <c r="B1" s="5" t="s">
        <v>7</v>
      </c>
      <c r="C1" s="5" t="s">
        <v>4</v>
      </c>
      <c r="D1" s="7" t="s">
        <v>5</v>
      </c>
    </row>
    <row r="2" spans="1:4" x14ac:dyDescent="0.25">
      <c r="A2" s="3" t="s">
        <v>2</v>
      </c>
      <c r="B2" s="4">
        <v>813.2</v>
      </c>
      <c r="C2" s="3">
        <v>0.4</v>
      </c>
      <c r="D2" s="8">
        <f>B2*C2</f>
        <v>325.28000000000003</v>
      </c>
    </row>
    <row r="3" spans="1:4" x14ac:dyDescent="0.25">
      <c r="A3" s="3" t="s">
        <v>3</v>
      </c>
      <c r="B3" s="4">
        <v>532.29999999999995</v>
      </c>
      <c r="C3" s="3">
        <v>0.6</v>
      </c>
      <c r="D3" s="8">
        <f t="shared" ref="D3:D5" si="0">B3*C3</f>
        <v>319.37999999999994</v>
      </c>
    </row>
    <row r="4" spans="1:4" x14ac:dyDescent="0.25">
      <c r="A4" s="3" t="s">
        <v>8</v>
      </c>
      <c r="B4" s="4">
        <v>890.4</v>
      </c>
      <c r="C4" s="3">
        <v>0.5</v>
      </c>
      <c r="D4" s="8">
        <f t="shared" si="0"/>
        <v>445.2</v>
      </c>
    </row>
    <row r="5" spans="1:4" x14ac:dyDescent="0.25">
      <c r="A5" s="3" t="s">
        <v>0</v>
      </c>
      <c r="B5" s="4">
        <v>1105.5999999999999</v>
      </c>
      <c r="C5" s="3">
        <v>0.8</v>
      </c>
      <c r="D5" s="8">
        <f t="shared" si="0"/>
        <v>884.48</v>
      </c>
    </row>
    <row r="6" spans="1:4" x14ac:dyDescent="0.25">
      <c r="A6" s="7" t="s">
        <v>6</v>
      </c>
      <c r="B6" s="9"/>
      <c r="C6" s="10"/>
      <c r="D6" s="11">
        <f>SUM(D2:D5)</f>
        <v>1974.34</v>
      </c>
    </row>
    <row r="15" spans="1:4" x14ac:dyDescent="0.25">
      <c r="A15" s="1"/>
      <c r="C15" s="2"/>
    </row>
    <row r="16" spans="1:4" x14ac:dyDescent="0.25">
      <c r="A16" s="1"/>
    </row>
    <row r="17" spans="1:3" x14ac:dyDescent="0.25">
      <c r="A17" s="1"/>
    </row>
    <row r="18" spans="1:3" x14ac:dyDescent="0.25">
      <c r="A18" s="1"/>
    </row>
    <row r="19" spans="1:3" x14ac:dyDescent="0.25">
      <c r="A19" s="1"/>
      <c r="C1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F15" sqref="F15"/>
    </sheetView>
  </sheetViews>
  <sheetFormatPr defaultRowHeight="15" x14ac:dyDescent="0.25"/>
  <cols>
    <col min="1" max="1" width="17.28515625" bestFit="1" customWidth="1"/>
    <col min="2" max="2" width="17.85546875" bestFit="1" customWidth="1"/>
    <col min="3" max="3" width="16.28515625" customWidth="1"/>
    <col min="4" max="4" width="13.42578125" bestFit="1" customWidth="1"/>
  </cols>
  <sheetData>
    <row r="1" spans="1:4" x14ac:dyDescent="0.25">
      <c r="A1" s="5" t="s">
        <v>1</v>
      </c>
      <c r="B1" s="5" t="s">
        <v>7</v>
      </c>
      <c r="C1" s="5" t="s">
        <v>4</v>
      </c>
      <c r="D1" s="7" t="s">
        <v>5</v>
      </c>
    </row>
    <row r="2" spans="1:4" x14ac:dyDescent="0.25">
      <c r="A2" s="3" t="s">
        <v>2</v>
      </c>
      <c r="B2" s="4">
        <v>813.2</v>
      </c>
      <c r="C2" s="3">
        <v>0.4</v>
      </c>
      <c r="D2" s="8">
        <f>B2*C2</f>
        <v>325.28000000000003</v>
      </c>
    </row>
    <row r="3" spans="1:4" x14ac:dyDescent="0.25">
      <c r="A3" s="3" t="s">
        <v>3</v>
      </c>
      <c r="B3" s="4">
        <v>532.29999999999995</v>
      </c>
      <c r="C3" s="3">
        <v>0.6</v>
      </c>
      <c r="D3" s="8">
        <f t="shared" ref="D3:D5" si="0">B3*C3</f>
        <v>319.37999999999994</v>
      </c>
    </row>
    <row r="4" spans="1:4" x14ac:dyDescent="0.25">
      <c r="A4" s="3" t="s">
        <v>8</v>
      </c>
      <c r="B4" s="4">
        <v>890.4</v>
      </c>
      <c r="C4" s="3">
        <v>0.5</v>
      </c>
      <c r="D4" s="8">
        <f t="shared" si="0"/>
        <v>445.2</v>
      </c>
    </row>
    <row r="5" spans="1:4" x14ac:dyDescent="0.25">
      <c r="A5" s="3" t="s">
        <v>0</v>
      </c>
      <c r="B5" s="4">
        <v>1105.5999999999999</v>
      </c>
      <c r="C5" s="3">
        <v>0.8</v>
      </c>
      <c r="D5" s="8">
        <f t="shared" si="0"/>
        <v>884.48</v>
      </c>
    </row>
    <row r="6" spans="1:4" x14ac:dyDescent="0.25">
      <c r="A6" s="7" t="s">
        <v>6</v>
      </c>
      <c r="B6" s="9"/>
      <c r="C6" s="10"/>
      <c r="D6" s="11">
        <f>SUM(D2:D5)</f>
        <v>1974.34</v>
      </c>
    </row>
    <row r="7" spans="1:4" x14ac:dyDescent="0.25">
      <c r="A7" s="14" t="s">
        <v>9</v>
      </c>
      <c r="B7" s="15"/>
      <c r="C7" s="16"/>
      <c r="D7" s="17">
        <v>318.5</v>
      </c>
    </row>
    <row r="8" spans="1:4" x14ac:dyDescent="0.25">
      <c r="A8" s="7" t="s">
        <v>10</v>
      </c>
      <c r="B8" s="9"/>
      <c r="C8" s="10"/>
      <c r="D8" s="11">
        <f>D6-D7</f>
        <v>1655.84</v>
      </c>
    </row>
    <row r="9" spans="1:4" x14ac:dyDescent="0.25">
      <c r="A9" s="14" t="s">
        <v>11</v>
      </c>
      <c r="B9" s="9"/>
      <c r="C9" s="10"/>
      <c r="D9" s="3">
        <v>37.5</v>
      </c>
    </row>
    <row r="10" spans="1:4" x14ac:dyDescent="0.25">
      <c r="A10" s="7" t="s">
        <v>12</v>
      </c>
      <c r="B10" s="12"/>
      <c r="C10" s="13"/>
      <c r="D10" s="11">
        <f>ROUND(D8/D9,0)</f>
        <v>44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6" sqref="C16"/>
    </sheetView>
  </sheetViews>
  <sheetFormatPr defaultRowHeight="15" x14ac:dyDescent="0.25"/>
  <cols>
    <col min="1" max="1" width="24" bestFit="1" customWidth="1"/>
    <col min="2" max="2" width="17.28515625" bestFit="1" customWidth="1"/>
    <col min="3" max="3" width="13.85546875" bestFit="1" customWidth="1"/>
    <col min="4" max="4" width="12.7109375" bestFit="1" customWidth="1"/>
  </cols>
  <sheetData>
    <row r="1" spans="1:4" x14ac:dyDescent="0.25">
      <c r="A1" s="5" t="s">
        <v>1</v>
      </c>
      <c r="B1" s="5" t="s">
        <v>7</v>
      </c>
      <c r="C1" s="5" t="s">
        <v>4</v>
      </c>
      <c r="D1" s="7" t="s">
        <v>5</v>
      </c>
    </row>
    <row r="2" spans="1:4" x14ac:dyDescent="0.25">
      <c r="A2" s="3" t="s">
        <v>2</v>
      </c>
      <c r="B2" s="4">
        <v>813.2</v>
      </c>
      <c r="C2" s="3">
        <v>0.9</v>
      </c>
      <c r="D2" s="8">
        <f>B2*C2</f>
        <v>731.88000000000011</v>
      </c>
    </row>
    <row r="3" spans="1:4" x14ac:dyDescent="0.25">
      <c r="A3" s="3" t="s">
        <v>3</v>
      </c>
      <c r="B3" s="4">
        <v>532.29999999999995</v>
      </c>
      <c r="C3" s="3">
        <v>0.9</v>
      </c>
      <c r="D3" s="8">
        <f t="shared" ref="D3:D5" si="0">B3*C3</f>
        <v>479.07</v>
      </c>
    </row>
    <row r="4" spans="1:4" x14ac:dyDescent="0.25">
      <c r="A4" s="3" t="s">
        <v>8</v>
      </c>
      <c r="B4" s="4">
        <v>890.4</v>
      </c>
      <c r="C4" s="3">
        <v>2.1</v>
      </c>
      <c r="D4" s="8">
        <f t="shared" si="0"/>
        <v>1869.84</v>
      </c>
    </row>
    <row r="5" spans="1:4" x14ac:dyDescent="0.25">
      <c r="A5" s="3" t="s">
        <v>0</v>
      </c>
      <c r="B5" s="4">
        <v>1105.5999999999999</v>
      </c>
      <c r="C5" s="3">
        <v>2.1</v>
      </c>
      <c r="D5" s="8">
        <f t="shared" si="0"/>
        <v>2321.7599999999998</v>
      </c>
    </row>
    <row r="6" spans="1:4" x14ac:dyDescent="0.25">
      <c r="A6" s="7" t="s">
        <v>6</v>
      </c>
      <c r="B6" s="9"/>
      <c r="C6" s="10"/>
      <c r="D6" s="11">
        <f>SUM(D2:D5)</f>
        <v>5402.5499999999993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20" sqref="D20"/>
    </sheetView>
  </sheetViews>
  <sheetFormatPr defaultRowHeight="15" x14ac:dyDescent="0.25"/>
  <cols>
    <col min="1" max="1" width="22.42578125" customWidth="1"/>
    <col min="2" max="2" width="17.28515625" bestFit="1" customWidth="1"/>
    <col min="3" max="3" width="13.85546875" bestFit="1" customWidth="1"/>
    <col min="4" max="4" width="12.7109375" bestFit="1" customWidth="1"/>
  </cols>
  <sheetData>
    <row r="1" spans="1:4" x14ac:dyDescent="0.25">
      <c r="A1" s="5" t="s">
        <v>1</v>
      </c>
      <c r="B1" s="5" t="s">
        <v>7</v>
      </c>
      <c r="C1" s="5" t="s">
        <v>4</v>
      </c>
      <c r="D1" s="7" t="s">
        <v>5</v>
      </c>
    </row>
    <row r="2" spans="1:4" x14ac:dyDescent="0.25">
      <c r="A2" s="3" t="s">
        <v>2</v>
      </c>
      <c r="B2" s="4">
        <v>813.2</v>
      </c>
      <c r="C2" s="3">
        <v>0.9</v>
      </c>
      <c r="D2" s="8">
        <f>B2*C2</f>
        <v>731.88000000000011</v>
      </c>
    </row>
    <row r="3" spans="1:4" x14ac:dyDescent="0.25">
      <c r="A3" s="3" t="s">
        <v>3</v>
      </c>
      <c r="B3" s="4">
        <v>532.29999999999995</v>
      </c>
      <c r="C3" s="3">
        <v>0.9</v>
      </c>
      <c r="D3" s="8">
        <f t="shared" ref="D3:D5" si="0">B3*C3</f>
        <v>479.07</v>
      </c>
    </row>
    <row r="4" spans="1:4" x14ac:dyDescent="0.25">
      <c r="A4" s="3" t="s">
        <v>8</v>
      </c>
      <c r="B4" s="4">
        <v>890.4</v>
      </c>
      <c r="C4" s="3">
        <v>2.1</v>
      </c>
      <c r="D4" s="8">
        <f t="shared" si="0"/>
        <v>1869.84</v>
      </c>
    </row>
    <row r="5" spans="1:4" x14ac:dyDescent="0.25">
      <c r="A5" s="3" t="s">
        <v>0</v>
      </c>
      <c r="B5" s="4">
        <v>1105.5999999999999</v>
      </c>
      <c r="C5" s="3">
        <v>2.1</v>
      </c>
      <c r="D5" s="8">
        <f t="shared" si="0"/>
        <v>2321.7599999999998</v>
      </c>
    </row>
    <row r="6" spans="1:4" x14ac:dyDescent="0.25">
      <c r="A6" s="7" t="s">
        <v>6</v>
      </c>
      <c r="B6" s="9"/>
      <c r="C6" s="10"/>
      <c r="D6" s="11">
        <f>SUM(D2:D5)</f>
        <v>5402.5499999999993</v>
      </c>
    </row>
    <row r="7" spans="1:4" x14ac:dyDescent="0.25">
      <c r="A7" s="14" t="s">
        <v>9</v>
      </c>
      <c r="B7" s="15"/>
      <c r="C7" s="16"/>
      <c r="D7" s="17">
        <v>318.5</v>
      </c>
    </row>
    <row r="8" spans="1:4" x14ac:dyDescent="0.25">
      <c r="A8" s="7" t="s">
        <v>10</v>
      </c>
      <c r="B8" s="9"/>
      <c r="C8" s="10"/>
      <c r="D8" s="11">
        <f>D6-D7</f>
        <v>5084.0499999999993</v>
      </c>
    </row>
    <row r="9" spans="1:4" x14ac:dyDescent="0.25">
      <c r="A9" s="14" t="s">
        <v>11</v>
      </c>
      <c r="B9" s="9"/>
      <c r="C9" s="10"/>
      <c r="D9" s="3">
        <v>37.5</v>
      </c>
    </row>
    <row r="10" spans="1:4" x14ac:dyDescent="0.25">
      <c r="A10" s="7" t="s">
        <v>12</v>
      </c>
      <c r="B10" s="12"/>
      <c r="C10" s="13"/>
      <c r="D10" s="11">
        <f>ROUND(D8/D9,0)</f>
        <v>136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E17" sqref="E17"/>
    </sheetView>
  </sheetViews>
  <sheetFormatPr defaultRowHeight="15" x14ac:dyDescent="0.25"/>
  <cols>
    <col min="1" max="1" width="16.85546875" bestFit="1" customWidth="1"/>
    <col min="2" max="5" width="10.5703125" bestFit="1" customWidth="1"/>
    <col min="6" max="11" width="9.28515625" bestFit="1" customWidth="1"/>
    <col min="12" max="12" width="14.5703125" bestFit="1" customWidth="1"/>
  </cols>
  <sheetData>
    <row r="1" spans="1:12" x14ac:dyDescent="0.25">
      <c r="A1" s="3" t="s">
        <v>16</v>
      </c>
      <c r="B1" s="18">
        <v>0.1</v>
      </c>
      <c r="L1" s="3" t="s">
        <v>15</v>
      </c>
    </row>
    <row r="2" spans="1:12" x14ac:dyDescent="0.25">
      <c r="A2" s="3" t="s">
        <v>13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10</v>
      </c>
    </row>
    <row r="3" spans="1:12" x14ac:dyDescent="0.25">
      <c r="A3" s="3" t="s">
        <v>14</v>
      </c>
      <c r="B3" s="4">
        <v>186</v>
      </c>
      <c r="C3" s="4">
        <v>202</v>
      </c>
      <c r="D3" s="4">
        <v>220</v>
      </c>
      <c r="E3" s="4">
        <v>239</v>
      </c>
      <c r="F3" s="4">
        <v>260</v>
      </c>
      <c r="G3" s="4">
        <v>242</v>
      </c>
      <c r="H3" s="4">
        <v>270</v>
      </c>
      <c r="I3" s="4">
        <v>287</v>
      </c>
      <c r="J3" s="4">
        <v>311</v>
      </c>
      <c r="K3" s="4">
        <v>339</v>
      </c>
      <c r="L3" s="4">
        <f>K3*14</f>
        <v>4746</v>
      </c>
    </row>
    <row r="4" spans="1:12" x14ac:dyDescent="0.25">
      <c r="A4" s="3" t="s">
        <v>17</v>
      </c>
      <c r="B4" s="4">
        <f>B3/(1+$B$1)^B2</f>
        <v>169.09090909090907</v>
      </c>
      <c r="C4" s="4">
        <f t="shared" ref="C4:L4" si="0">C3/(1+$B$1)^C2</f>
        <v>166.94214876033055</v>
      </c>
      <c r="D4" s="4">
        <f t="shared" si="0"/>
        <v>165.28925619834706</v>
      </c>
      <c r="E4" s="4">
        <f t="shared" si="0"/>
        <v>163.24021583225186</v>
      </c>
      <c r="F4" s="4">
        <f t="shared" si="0"/>
        <v>161.43954399538029</v>
      </c>
      <c r="G4" s="4">
        <f t="shared" si="0"/>
        <v>136.60269107301409</v>
      </c>
      <c r="H4" s="4">
        <f t="shared" si="0"/>
        <v>138.55269192229073</v>
      </c>
      <c r="I4" s="4">
        <f t="shared" si="0"/>
        <v>133.88761812019342</v>
      </c>
      <c r="J4" s="4">
        <f t="shared" si="0"/>
        <v>131.89435931384273</v>
      </c>
      <c r="K4" s="4">
        <f t="shared" si="0"/>
        <v>130.69917511661117</v>
      </c>
      <c r="L4" s="4">
        <f t="shared" si="0"/>
        <v>1829.7884516325564</v>
      </c>
    </row>
    <row r="5" spans="1:12" x14ac:dyDescent="0.25">
      <c r="A5" s="3" t="s">
        <v>18</v>
      </c>
      <c r="B5" s="4">
        <f>SUM(B4:L4)</f>
        <v>3327.4270610557269</v>
      </c>
    </row>
    <row r="7" spans="1:12" x14ac:dyDescent="0.25">
      <c r="B7" s="6"/>
    </row>
    <row r="8" spans="1:12" x14ac:dyDescent="0.25">
      <c r="B8" s="6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K7" sqref="K7"/>
    </sheetView>
  </sheetViews>
  <sheetFormatPr defaultRowHeight="15" x14ac:dyDescent="0.25"/>
  <cols>
    <col min="1" max="1" width="27.28515625" bestFit="1" customWidth="1"/>
    <col min="2" max="5" width="10.5703125" bestFit="1" customWidth="1"/>
    <col min="6" max="11" width="9" bestFit="1" customWidth="1"/>
    <col min="12" max="12" width="14.5703125" bestFit="1" customWidth="1"/>
  </cols>
  <sheetData>
    <row r="1" spans="1:12" x14ac:dyDescent="0.25">
      <c r="A1" s="3" t="s">
        <v>16</v>
      </c>
      <c r="B1" s="18">
        <v>0.15</v>
      </c>
      <c r="L1" s="3" t="s">
        <v>15</v>
      </c>
    </row>
    <row r="2" spans="1:12" x14ac:dyDescent="0.25">
      <c r="A2" s="3" t="s">
        <v>13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10</v>
      </c>
    </row>
    <row r="3" spans="1:12" x14ac:dyDescent="0.25">
      <c r="A3" s="3" t="s">
        <v>14</v>
      </c>
      <c r="B3" s="4">
        <v>186</v>
      </c>
      <c r="C3" s="4">
        <v>202</v>
      </c>
      <c r="D3" s="4">
        <v>220</v>
      </c>
      <c r="E3" s="4">
        <v>239</v>
      </c>
      <c r="F3" s="4">
        <v>260</v>
      </c>
      <c r="G3" s="4">
        <v>242</v>
      </c>
      <c r="H3" s="4">
        <v>270</v>
      </c>
      <c r="I3" s="4">
        <v>287</v>
      </c>
      <c r="J3" s="4">
        <v>311</v>
      </c>
      <c r="K3" s="4">
        <v>339</v>
      </c>
      <c r="L3" s="4">
        <f>K3*14</f>
        <v>4746</v>
      </c>
    </row>
    <row r="4" spans="1:12" x14ac:dyDescent="0.25">
      <c r="A4" s="3" t="s">
        <v>17</v>
      </c>
      <c r="B4" s="4">
        <f>B3/(1+$B$1)^B2</f>
        <v>161.73913043478262</v>
      </c>
      <c r="C4" s="4">
        <f t="shared" ref="C4:L4" si="0">C3/(1+$B$1)^C2</f>
        <v>152.74102079395087</v>
      </c>
      <c r="D4" s="4">
        <f t="shared" si="0"/>
        <v>144.65357113503745</v>
      </c>
      <c r="E4" s="4">
        <f t="shared" si="0"/>
        <v>136.64902569673498</v>
      </c>
      <c r="F4" s="4">
        <f t="shared" si="0"/>
        <v>129.26595117755537</v>
      </c>
      <c r="G4" s="4">
        <f t="shared" si="0"/>
        <v>104.62327821059667</v>
      </c>
      <c r="H4" s="4">
        <f t="shared" si="0"/>
        <v>101.50300077923502</v>
      </c>
      <c r="I4" s="4">
        <f t="shared" si="0"/>
        <v>93.820809093850087</v>
      </c>
      <c r="J4" s="4">
        <f t="shared" si="0"/>
        <v>88.405610144485323</v>
      </c>
      <c r="K4" s="4">
        <f t="shared" si="0"/>
        <v>83.795615375312522</v>
      </c>
      <c r="L4" s="4">
        <f t="shared" si="0"/>
        <v>1173.1386152543753</v>
      </c>
    </row>
    <row r="5" spans="1:12" x14ac:dyDescent="0.25">
      <c r="A5" s="3" t="s">
        <v>18</v>
      </c>
      <c r="B5" s="4">
        <f>SUM(B4:L4)</f>
        <v>2370.335628095916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G10" sqref="G10"/>
    </sheetView>
  </sheetViews>
  <sheetFormatPr defaultRowHeight="15" x14ac:dyDescent="0.25"/>
  <cols>
    <col min="1" max="1" width="19" customWidth="1"/>
    <col min="3" max="3" width="11.5703125" customWidth="1"/>
    <col min="4" max="4" width="10.5703125" bestFit="1" customWidth="1"/>
  </cols>
  <sheetData>
    <row r="1" spans="1:4" x14ac:dyDescent="0.25">
      <c r="A1" s="7" t="s">
        <v>6</v>
      </c>
      <c r="B1" s="9"/>
      <c r="C1" s="10"/>
      <c r="D1" s="11">
        <f>'Question 8'!B5</f>
        <v>2370.335628095916</v>
      </c>
    </row>
    <row r="2" spans="1:4" x14ac:dyDescent="0.25">
      <c r="A2" s="14" t="s">
        <v>9</v>
      </c>
      <c r="B2" s="15"/>
      <c r="C2" s="16"/>
      <c r="D2" s="17">
        <v>318.5</v>
      </c>
    </row>
    <row r="3" spans="1:4" x14ac:dyDescent="0.25">
      <c r="A3" s="7" t="s">
        <v>10</v>
      </c>
      <c r="B3" s="9"/>
      <c r="C3" s="10"/>
      <c r="D3" s="11">
        <f>D1-D2</f>
        <v>2051.835628095916</v>
      </c>
    </row>
    <row r="4" spans="1:4" x14ac:dyDescent="0.25">
      <c r="A4" s="14" t="s">
        <v>11</v>
      </c>
      <c r="B4" s="9"/>
      <c r="C4" s="10"/>
      <c r="D4" s="3">
        <v>37.5</v>
      </c>
    </row>
    <row r="5" spans="1:4" x14ac:dyDescent="0.25">
      <c r="A5" s="7" t="s">
        <v>12</v>
      </c>
      <c r="B5" s="12"/>
      <c r="C5" s="13"/>
      <c r="D5" s="11">
        <f>ROUND(D3/D4,0)</f>
        <v>55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B10" sqref="B10"/>
    </sheetView>
  </sheetViews>
  <sheetFormatPr defaultRowHeight="15" x14ac:dyDescent="0.25"/>
  <cols>
    <col min="1" max="1" width="27.28515625" bestFit="1" customWidth="1"/>
    <col min="2" max="2" width="10.5703125" bestFit="1" customWidth="1"/>
    <col min="3" max="11" width="9" bestFit="1" customWidth="1"/>
    <col min="12" max="12" width="14.5703125" bestFit="1" customWidth="1"/>
  </cols>
  <sheetData>
    <row r="1" spans="1:12" x14ac:dyDescent="0.25">
      <c r="A1" s="3" t="s">
        <v>16</v>
      </c>
      <c r="B1" s="18">
        <v>0.1</v>
      </c>
      <c r="L1" s="3" t="s">
        <v>15</v>
      </c>
    </row>
    <row r="2" spans="1:12" x14ac:dyDescent="0.25">
      <c r="A2" s="3" t="s">
        <v>13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10</v>
      </c>
    </row>
    <row r="3" spans="1:12" x14ac:dyDescent="0.25">
      <c r="A3" s="3" t="s">
        <v>14</v>
      </c>
      <c r="B3" s="4">
        <v>186</v>
      </c>
      <c r="C3" s="4">
        <v>202</v>
      </c>
      <c r="D3" s="4">
        <v>220</v>
      </c>
      <c r="E3" s="4">
        <v>239</v>
      </c>
      <c r="F3" s="4">
        <v>260</v>
      </c>
      <c r="G3" s="4">
        <v>242</v>
      </c>
      <c r="H3" s="4">
        <v>270</v>
      </c>
      <c r="I3" s="4">
        <v>287</v>
      </c>
      <c r="J3" s="4">
        <v>311</v>
      </c>
      <c r="K3" s="4">
        <v>339</v>
      </c>
      <c r="L3" s="4">
        <f>K3*14</f>
        <v>4746</v>
      </c>
    </row>
    <row r="4" spans="1:12" x14ac:dyDescent="0.25">
      <c r="A4" s="3" t="s">
        <v>17</v>
      </c>
      <c r="B4" s="4">
        <f>B3/(1+$B$1)^B2</f>
        <v>169.09090909090907</v>
      </c>
      <c r="C4" s="4">
        <f t="shared" ref="C4:L4" si="0">C3/(1+$B$1)^C2</f>
        <v>166.94214876033055</v>
      </c>
      <c r="D4" s="4">
        <f t="shared" si="0"/>
        <v>165.28925619834706</v>
      </c>
      <c r="E4" s="4">
        <f t="shared" si="0"/>
        <v>163.24021583225186</v>
      </c>
      <c r="F4" s="4">
        <f t="shared" si="0"/>
        <v>161.43954399538029</v>
      </c>
      <c r="G4" s="4">
        <f t="shared" si="0"/>
        <v>136.60269107301409</v>
      </c>
      <c r="H4" s="4">
        <f t="shared" si="0"/>
        <v>138.55269192229073</v>
      </c>
      <c r="I4" s="4">
        <f t="shared" si="0"/>
        <v>133.88761812019342</v>
      </c>
      <c r="J4" s="4">
        <f t="shared" si="0"/>
        <v>131.89435931384273</v>
      </c>
      <c r="K4" s="4">
        <f t="shared" si="0"/>
        <v>130.69917511661117</v>
      </c>
      <c r="L4" s="4">
        <f t="shared" si="0"/>
        <v>1829.7884516325564</v>
      </c>
    </row>
    <row r="5" spans="1:12" x14ac:dyDescent="0.25">
      <c r="A5" s="3" t="s">
        <v>18</v>
      </c>
      <c r="B5" s="4">
        <f>SUM(B4:L4)</f>
        <v>3327.4270610557269</v>
      </c>
    </row>
    <row r="7" spans="1:12" x14ac:dyDescent="0.25">
      <c r="A7" s="3" t="s">
        <v>19</v>
      </c>
      <c r="B7" s="8">
        <f>K3</f>
        <v>339</v>
      </c>
    </row>
    <row r="8" spans="1:12" x14ac:dyDescent="0.25">
      <c r="A8" s="3" t="s">
        <v>16</v>
      </c>
      <c r="B8" s="18">
        <f>B1</f>
        <v>0.1</v>
      </c>
    </row>
    <row r="9" spans="1:12" x14ac:dyDescent="0.25">
      <c r="A9" s="3" t="s">
        <v>20</v>
      </c>
      <c r="B9" s="19">
        <v>2.666665469545455E-2</v>
      </c>
    </row>
    <row r="10" spans="1:12" x14ac:dyDescent="0.25">
      <c r="A10" s="3" t="s">
        <v>15</v>
      </c>
      <c r="B10" s="4">
        <f>(B7*(1+B9))/(B8-B9)</f>
        <v>4745.9991699054044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D12" sqref="D12"/>
    </sheetView>
  </sheetViews>
  <sheetFormatPr defaultRowHeight="15" x14ac:dyDescent="0.25"/>
  <cols>
    <col min="1" max="1" width="27.28515625" bestFit="1" customWidth="1"/>
    <col min="2" max="2" width="10.5703125" bestFit="1" customWidth="1"/>
    <col min="3" max="11" width="9" bestFit="1" customWidth="1"/>
    <col min="12" max="12" width="14.5703125" bestFit="1" customWidth="1"/>
  </cols>
  <sheetData>
    <row r="1" spans="1:12" x14ac:dyDescent="0.25">
      <c r="A1" s="3" t="s">
        <v>16</v>
      </c>
      <c r="B1" s="18">
        <v>0.15</v>
      </c>
      <c r="L1" s="3" t="s">
        <v>15</v>
      </c>
    </row>
    <row r="2" spans="1:12" x14ac:dyDescent="0.25">
      <c r="A2" s="3" t="s">
        <v>13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10</v>
      </c>
    </row>
    <row r="3" spans="1:12" x14ac:dyDescent="0.25">
      <c r="A3" s="3" t="s">
        <v>14</v>
      </c>
      <c r="B3" s="4">
        <v>186</v>
      </c>
      <c r="C3" s="4">
        <v>202</v>
      </c>
      <c r="D3" s="4">
        <v>220</v>
      </c>
      <c r="E3" s="4">
        <v>239</v>
      </c>
      <c r="F3" s="4">
        <v>260</v>
      </c>
      <c r="G3" s="4">
        <v>242</v>
      </c>
      <c r="H3" s="4">
        <v>270</v>
      </c>
      <c r="I3" s="4">
        <v>287</v>
      </c>
      <c r="J3" s="4">
        <v>311</v>
      </c>
      <c r="K3" s="4">
        <v>339</v>
      </c>
      <c r="L3" s="4">
        <f>K3*14</f>
        <v>4746</v>
      </c>
    </row>
    <row r="4" spans="1:12" x14ac:dyDescent="0.25">
      <c r="A4" s="3" t="s">
        <v>17</v>
      </c>
      <c r="B4" s="4">
        <f>B3/(1+$B$1)^B2</f>
        <v>161.73913043478262</v>
      </c>
      <c r="C4" s="4">
        <f t="shared" ref="C4:L4" si="0">C3/(1+$B$1)^C2</f>
        <v>152.74102079395087</v>
      </c>
      <c r="D4" s="4">
        <f t="shared" si="0"/>
        <v>144.65357113503745</v>
      </c>
      <c r="E4" s="4">
        <f t="shared" si="0"/>
        <v>136.64902569673498</v>
      </c>
      <c r="F4" s="4">
        <f t="shared" si="0"/>
        <v>129.26595117755537</v>
      </c>
      <c r="G4" s="4">
        <f t="shared" si="0"/>
        <v>104.62327821059667</v>
      </c>
      <c r="H4" s="4">
        <f t="shared" si="0"/>
        <v>101.50300077923502</v>
      </c>
      <c r="I4" s="4">
        <f t="shared" si="0"/>
        <v>93.820809093850087</v>
      </c>
      <c r="J4" s="4">
        <f t="shared" si="0"/>
        <v>88.405610144485323</v>
      </c>
      <c r="K4" s="4">
        <f t="shared" si="0"/>
        <v>83.795615375312522</v>
      </c>
      <c r="L4" s="4">
        <f t="shared" si="0"/>
        <v>1173.1386152543753</v>
      </c>
    </row>
    <row r="5" spans="1:12" x14ac:dyDescent="0.25">
      <c r="A5" s="3" t="s">
        <v>18</v>
      </c>
      <c r="B5" s="4">
        <f>SUM(B4:L4)</f>
        <v>2370.335628095916</v>
      </c>
    </row>
    <row r="7" spans="1:12" x14ac:dyDescent="0.25">
      <c r="A7" s="3" t="s">
        <v>19</v>
      </c>
      <c r="B7" s="8">
        <f>K3</f>
        <v>339</v>
      </c>
    </row>
    <row r="8" spans="1:12" x14ac:dyDescent="0.25">
      <c r="A8" s="3" t="s">
        <v>16</v>
      </c>
      <c r="B8" s="18">
        <f>B1</f>
        <v>0.15</v>
      </c>
    </row>
    <row r="9" spans="1:12" x14ac:dyDescent="0.25">
      <c r="A9" s="3" t="s">
        <v>20</v>
      </c>
      <c r="B9" s="19">
        <v>7.3333347940016308E-2</v>
      </c>
    </row>
    <row r="10" spans="1:12" x14ac:dyDescent="0.25">
      <c r="A10" s="3" t="s">
        <v>15</v>
      </c>
      <c r="B10" s="4">
        <f>(B7*(1+B9))/(B8-B9)</f>
        <v>4746.0009688043092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Question 3</vt:lpstr>
      <vt:lpstr>Question 4</vt:lpstr>
      <vt:lpstr>Question 5</vt:lpstr>
      <vt:lpstr>Question 6</vt:lpstr>
      <vt:lpstr>Question 7</vt:lpstr>
      <vt:lpstr>Question 8</vt:lpstr>
      <vt:lpstr>Question 9</vt:lpstr>
      <vt:lpstr>Question 10</vt:lpstr>
      <vt:lpstr>Question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2018-11-15T10:47:20Z</dcterms:created>
  <dcterms:modified xsi:type="dcterms:W3CDTF">2018-11-15T12:43:08Z</dcterms:modified>
</cp:coreProperties>
</file>